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13_ncr:1_{42975087-4BD1-4232-9B67-CC7B9BC0F581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ΓΕΝΙΚΗ ΚΑΤΑΤΑΞΗ Χ. ΕΜΠΕΡΙΑ" sheetId="5" r:id="rId1"/>
    <sheet name="ΠΡΟΣΛΗΠΤΕΟΙ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6" l="1"/>
  <c r="AD5" i="6"/>
  <c r="P5" i="6"/>
  <c r="R5" i="6"/>
  <c r="T5" i="6"/>
  <c r="V5" i="6"/>
  <c r="Z5" i="6"/>
  <c r="AB5" i="6"/>
  <c r="AF5" i="6"/>
  <c r="AH5" i="6"/>
  <c r="X5" i="6"/>
  <c r="AI5" i="6"/>
  <c r="M5" i="6"/>
  <c r="H4" i="5"/>
  <c r="AD4" i="5"/>
  <c r="P4" i="5"/>
  <c r="R4" i="5"/>
  <c r="T4" i="5"/>
  <c r="V4" i="5"/>
  <c r="Z4" i="5"/>
  <c r="AB4" i="5"/>
  <c r="AF4" i="5"/>
  <c r="AH4" i="5"/>
  <c r="X4" i="5"/>
  <c r="AI4" i="5"/>
  <c r="M4" i="5"/>
</calcChain>
</file>

<file path=xl/sharedStrings.xml><?xml version="1.0" encoding="utf-8"?>
<sst xmlns="http://schemas.openxmlformats.org/spreadsheetml/2006/main" count="113" uniqueCount="38">
  <si>
    <t>ΤΥΠΙΚΑ ΠΡΟΣΟΝΤΑ</t>
  </si>
  <si>
    <t>Α/Α</t>
  </si>
  <si>
    <t>ΑΡΙΣΤΗ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</si>
  <si>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</si>
  <si>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</si>
  <si>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</si>
  <si>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</si>
  <si>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</si>
  <si>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</si>
  <si>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</si>
  <si>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</si>
  <si>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</si>
  <si>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</si>
  <si>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</si>
  <si>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</si>
  <si>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</si>
  <si>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ΑΔΕΙΑ ΕΙΔΙΚΟΤΗΤΑΣ (κωδ. 120)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</si>
  <si>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</si>
  <si>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</si>
  <si>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</si>
  <si>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</si>
  <si>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</si>
  <si>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</si>
  <si>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</si>
  <si>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</si>
  <si>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</si>
  <si>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</si>
  <si>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</si>
  <si>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</si>
  <si>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1526/01-10-2018</t>
  </si>
  <si>
    <t>ΠΑΥΛΗ</t>
  </si>
  <si>
    <t>ΣΟΦΙΑ</t>
  </si>
  <si>
    <t>ΠΑΡΑΤΗΡΗΣΕΙΣ</t>
  </si>
  <si>
    <t>4 ΤΕΛΕΥΤΑΙΑ ΨΗΦΙΑ ΑΔΤ</t>
  </si>
  <si>
    <t>Μία θέση Χωρίς Γενική Εμπειρία</t>
  </si>
  <si>
    <t>*Για τη Γενική Θέση Με Εμπειρία δεν υπήρξε υποψηφιότητα</t>
  </si>
  <si>
    <t xml:space="preserve">ΠΕ20 - ΑΚΤΙΝΟΔΙΑΓΝΩΣΤΕΣ
ΠΡΟΣΩΡΙΝΟΣ ΠΙΝΑΚΑΣ ΠΡΟΣΛΗΠΤΕΩΝ (ΜΙΑ ΓΕΝΙΚΗ ΘΕΣΗ ΜΕ ΓΕΝΙΚΗ ΕΜΠΕΙΡΙΑ ΚΑΙ ΜΙΑ ΓΕΝΙΚΗ ΘΕΣΗ ΧΩΡΙΣ ΓΕΝΙΚΗ ΕΜΠΕΙΡΙΑ)
</t>
  </si>
  <si>
    <t>ΠΕ20 - ΑΚΤΙΝΟΔΙΑΓΝΩΣΤΕΣ
ΠΡΟΣΩΡΙΝΟΣ ΠΙΝΑΚΑΣ ΓΕΝΙΚΗΣ ΚΑΤΑΤΑΞΗΣ (ΜΙΑ ΓΕΝΙΚΗ ΘΕΣΗ ΧΩΡΙΣ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</si>
</sst>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"/>
  <sheetViews>
    <sheetView workbookViewId="0">
      <pane xSplit="4" topLeftCell="AD1" activePane="topRight" state="frozen"/>
      <selection pane="topRight" activeCell="D11" sqref="D11"/>
    </sheetView>
  </sheetViews>
  <sheetFormatPr defaultColWidth="9.109375" defaultRowHeight="14.4" x14ac:dyDescent="0.3"/>
  <cols>
    <col min="1" max="1" width="4.44140625" style="4" customWidth="1"/>
    <col min="2" max="3" width="17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4.5546875" style="4" customWidth="1"/>
    <col min="30" max="30" width="7.33203125" style="4" customWidth="1"/>
    <col min="31" max="31" width="17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36" width="21.33203125" style="4" customWidth="1"/>
    <col min="37" max="44" width="9.109375" style="4"/>
    <col min="45" max="46" width="9.109375" style="4" hidden="1" customWidth="1"/>
    <col min="47" max="16384" width="9.109375" style="4"/>
  </cols>
  <sheetData>
    <row r="1" spans="1:46" ht="87" customHeight="1" x14ac:dyDescent="0.3">
      <c r="A1" s="23" t="s">
        <v>37</v>
      </c>
      <c r="B1" s="24"/>
      <c r="C1" s="24"/>
      <c r="D1" s="24"/>
      <c r="E1" s="24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6" s="11" customFormat="1" ht="15.6" x14ac:dyDescent="0.3">
      <c r="A2" s="16" t="s">
        <v>5</v>
      </c>
      <c r="B2" s="17"/>
      <c r="C2" s="17"/>
      <c r="D2" s="17"/>
      <c r="E2" s="17"/>
      <c r="F2" s="18" t="s">
        <v>0</v>
      </c>
      <c r="G2" s="18"/>
      <c r="H2" s="18"/>
      <c r="I2" s="18"/>
      <c r="J2" s="18"/>
      <c r="K2" s="19"/>
      <c r="L2" s="19"/>
      <c r="M2" s="9"/>
      <c r="N2" s="9"/>
      <c r="O2" s="17" t="s">
        <v>27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0"/>
      <c r="AI2" s="13" t="s">
        <v>8</v>
      </c>
      <c r="AJ2" s="10"/>
    </row>
    <row r="3" spans="1:46" ht="94.5" customHeight="1" x14ac:dyDescent="0.3">
      <c r="A3" s="1" t="s">
        <v>1</v>
      </c>
      <c r="B3" s="1" t="s">
        <v>28</v>
      </c>
      <c r="C3" s="5" t="s">
        <v>33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16</v>
      </c>
      <c r="K3" s="1" t="s">
        <v>14</v>
      </c>
      <c r="L3" s="1" t="s">
        <v>15</v>
      </c>
      <c r="M3" s="6"/>
      <c r="N3" s="7" t="s">
        <v>10</v>
      </c>
      <c r="O3" s="3" t="s">
        <v>17</v>
      </c>
      <c r="P3" s="1" t="s">
        <v>3</v>
      </c>
      <c r="Q3" s="3" t="s">
        <v>18</v>
      </c>
      <c r="R3" s="3" t="s">
        <v>3</v>
      </c>
      <c r="S3" s="1" t="s">
        <v>19</v>
      </c>
      <c r="T3" s="1" t="s">
        <v>3</v>
      </c>
      <c r="U3" s="1" t="s">
        <v>20</v>
      </c>
      <c r="V3" s="1" t="s">
        <v>3</v>
      </c>
      <c r="W3" s="1" t="s">
        <v>21</v>
      </c>
      <c r="X3" s="1" t="s">
        <v>3</v>
      </c>
      <c r="Y3" s="1" t="s">
        <v>22</v>
      </c>
      <c r="Z3" s="1" t="s">
        <v>3</v>
      </c>
      <c r="AA3" s="1" t="s">
        <v>23</v>
      </c>
      <c r="AB3" s="5" t="s">
        <v>3</v>
      </c>
      <c r="AC3" s="1" t="s">
        <v>24</v>
      </c>
      <c r="AD3" s="1" t="s">
        <v>3</v>
      </c>
      <c r="AE3" s="1" t="s">
        <v>25</v>
      </c>
      <c r="AF3" s="1" t="s">
        <v>3</v>
      </c>
      <c r="AG3" s="1" t="s">
        <v>26</v>
      </c>
      <c r="AH3" s="2" t="s">
        <v>3</v>
      </c>
      <c r="AI3" s="14"/>
      <c r="AJ3" s="1" t="s">
        <v>32</v>
      </c>
    </row>
    <row r="4" spans="1:46" ht="39" customHeight="1" x14ac:dyDescent="0.3">
      <c r="A4" s="1">
        <v>1</v>
      </c>
      <c r="B4" s="1" t="s">
        <v>29</v>
      </c>
      <c r="C4" s="1">
        <v>9043</v>
      </c>
      <c r="D4" s="1" t="s">
        <v>30</v>
      </c>
      <c r="E4" s="1" t="s">
        <v>31</v>
      </c>
      <c r="F4" s="3" t="s">
        <v>4</v>
      </c>
      <c r="G4" s="3">
        <v>5</v>
      </c>
      <c r="H4" s="3">
        <f>G4*110</f>
        <v>550</v>
      </c>
      <c r="I4" s="3" t="s">
        <v>4</v>
      </c>
      <c r="J4" s="3" t="s">
        <v>4</v>
      </c>
      <c r="K4" s="1" t="s">
        <v>4</v>
      </c>
      <c r="L4" s="1" t="s">
        <v>4</v>
      </c>
      <c r="M4" s="6" t="str">
        <f>IF(AND(F4="ΝΑΙ",IF(I4="ΝΑΙ",J4="ΝΑΙ",)*AND(K4="ΝΑΙ",L4="ΝΑΙ")),"ΟΚ","ΑΠΟΡΡΙΠΤΕΤΑΙ")</f>
        <v>ΟΚ</v>
      </c>
      <c r="N4" s="6" t="s">
        <v>11</v>
      </c>
      <c r="O4" s="3" t="s">
        <v>11</v>
      </c>
      <c r="P4" s="1">
        <f>IF(O4="ΝΑΙ",120,0)</f>
        <v>0</v>
      </c>
      <c r="Q4" s="3" t="s">
        <v>11</v>
      </c>
      <c r="R4" s="3">
        <f>IF(Q4="ΝΑΙ",60,0)</f>
        <v>0</v>
      </c>
      <c r="S4" s="1" t="s">
        <v>11</v>
      </c>
      <c r="T4" s="1">
        <f>IF(S4="ΝΑΙ",250,0)</f>
        <v>0</v>
      </c>
      <c r="U4" s="1" t="s">
        <v>11</v>
      </c>
      <c r="V4" s="1">
        <f>IF(U4="ΝΑΙ",120,0)</f>
        <v>0</v>
      </c>
      <c r="W4" s="1" t="s">
        <v>2</v>
      </c>
      <c r="X4" s="1">
        <f>IF(W4="ΑΡΙΣΤΗ",70,IF(W4="ΠΟΛΥ ΚΑΛΗ",50,IF(W4="ΚΑΛΗ",30,)))</f>
        <v>70</v>
      </c>
      <c r="Y4" s="1"/>
      <c r="Z4" s="1">
        <f>IF(Y4="ΑΡΙΣΤΗ",70,IF(Y4="ΠΟΛΥ ΚΑΛΗ",50,IF(Y4="ΚΑΛΗ",30,)))</f>
        <v>0</v>
      </c>
      <c r="AA4" s="1"/>
      <c r="AB4" s="1">
        <f>IF(AA4="ΑΡΙΣΤΗ",70,IF(AA4="ΠΟΛΥ ΚΑΛΗ",50,IF(AA4="ΚΑΛΗ",30,)))</f>
        <v>0</v>
      </c>
      <c r="AC4" s="1" t="s">
        <v>11</v>
      </c>
      <c r="AD4" s="1">
        <f>IF(AC4="ΝΑΙ",150,0)</f>
        <v>0</v>
      </c>
      <c r="AE4" s="1"/>
      <c r="AF4" s="1">
        <f>AE4*17</f>
        <v>0</v>
      </c>
      <c r="AG4" s="1"/>
      <c r="AH4" s="2">
        <f>AG4*7</f>
        <v>0</v>
      </c>
      <c r="AI4" s="12">
        <f>H4+AD4+P4+R4+T4+V4+Z4+AB4+AF4+AH4+X4</f>
        <v>620</v>
      </c>
      <c r="AJ4" s="1"/>
      <c r="AS4" s="4" t="s">
        <v>4</v>
      </c>
      <c r="AT4" s="4" t="s">
        <v>2</v>
      </c>
    </row>
  </sheetData>
  <mergeCells count="5">
    <mergeCell ref="AI2:AI3"/>
    <mergeCell ref="A1:E1"/>
    <mergeCell ref="A2:E2"/>
    <mergeCell ref="F2:L2"/>
    <mergeCell ref="O2:AH2"/>
  </mergeCells>
  <dataValidations count="5">
    <dataValidation type="whole" allowBlank="1" showInputMessage="1" showErrorMessage="1" errorTitle="ΠΡΟΣΟΧΗ!" error="ΑΠΟ 1 ΕΩΣ 24 ΜΗΝΕΣ" sqref="AE4" xr:uid="{00000000-0002-0000-0100-000000000000}">
      <formula1>1</formula1>
      <formula2>24</formula2>
    </dataValidation>
    <dataValidation type="decimal" allowBlank="1" showInputMessage="1" showErrorMessage="1" sqref="G4" xr:uid="{00000000-0002-0000-0100-000001000000}">
      <formula1>5</formula1>
      <formula2>10</formula2>
    </dataValidation>
    <dataValidation type="whole" allowBlank="1" showInputMessage="1" showErrorMessage="1" errorTitle="ΠΡΟΣΟΧΗ!" error="ΑΠΟ 1 ΕΩΣ 84 ΜΗΝΕΣ" sqref="AG4" xr:uid="{00000000-0002-0000-0100-000002000000}">
      <formula1>1</formula1>
      <formula2>84</formula2>
    </dataValidation>
    <dataValidation type="list" allowBlank="1" showInputMessage="1" showErrorMessage="1" sqref="S4 AC4 I4:L4 N4:O4 F4 U4 Q4" xr:uid="{00000000-0002-0000-0100-000003000000}">
      <formula1>$AS$4:$AS$4</formula1>
    </dataValidation>
    <dataValidation type="list" allowBlank="1" showInputMessage="1" showErrorMessage="1" sqref="Y4 W4 AA4" xr:uid="{00000000-0002-0000-0100-000004000000}">
      <formula1>$AT$4:$AT$4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DDC7-9A8B-4D91-9D54-14F48B764068}">
  <dimension ref="A1:AT7"/>
  <sheetViews>
    <sheetView tabSelected="1" topLeftCell="Z1" workbookViewId="0">
      <selection activeCell="AE12" sqref="AE12"/>
    </sheetView>
  </sheetViews>
  <sheetFormatPr defaultColWidth="9.109375" defaultRowHeight="14.4" x14ac:dyDescent="0.3"/>
  <cols>
    <col min="1" max="1" width="4.44140625" style="4" customWidth="1"/>
    <col min="2" max="3" width="17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4.5546875" style="4" customWidth="1"/>
    <col min="30" max="30" width="7.33203125" style="4" customWidth="1"/>
    <col min="31" max="31" width="17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43" width="9.109375" style="4"/>
    <col min="44" max="45" width="9.109375" style="4" hidden="1" customWidth="1"/>
    <col min="46" max="16384" width="9.109375" style="4"/>
  </cols>
  <sheetData>
    <row r="1" spans="1:45" ht="87" customHeight="1" x14ac:dyDescent="0.3">
      <c r="A1" s="23" t="s">
        <v>36</v>
      </c>
      <c r="B1" s="24"/>
      <c r="C1" s="24"/>
      <c r="D1" s="24"/>
      <c r="E1" s="24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5" s="11" customFormat="1" ht="15.6" x14ac:dyDescent="0.3">
      <c r="A2" s="16" t="s">
        <v>5</v>
      </c>
      <c r="B2" s="17"/>
      <c r="C2" s="17"/>
      <c r="D2" s="17"/>
      <c r="E2" s="17"/>
      <c r="F2" s="18" t="s">
        <v>0</v>
      </c>
      <c r="G2" s="18"/>
      <c r="H2" s="18"/>
      <c r="I2" s="18"/>
      <c r="J2" s="18"/>
      <c r="K2" s="19"/>
      <c r="L2" s="19"/>
      <c r="M2" s="9"/>
      <c r="N2" s="9"/>
      <c r="O2" s="17" t="s">
        <v>27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0"/>
      <c r="AI2" s="13" t="s">
        <v>8</v>
      </c>
    </row>
    <row r="3" spans="1:45" ht="94.5" customHeight="1" x14ac:dyDescent="0.3">
      <c r="A3" s="1" t="s">
        <v>1</v>
      </c>
      <c r="B3" s="1" t="s">
        <v>28</v>
      </c>
      <c r="C3" s="5" t="s">
        <v>33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16</v>
      </c>
      <c r="K3" s="1" t="s">
        <v>14</v>
      </c>
      <c r="L3" s="1" t="s">
        <v>15</v>
      </c>
      <c r="M3" s="6"/>
      <c r="N3" s="7" t="s">
        <v>10</v>
      </c>
      <c r="O3" s="3" t="s">
        <v>17</v>
      </c>
      <c r="P3" s="1" t="s">
        <v>3</v>
      </c>
      <c r="Q3" s="3" t="s">
        <v>18</v>
      </c>
      <c r="R3" s="3" t="s">
        <v>3</v>
      </c>
      <c r="S3" s="1" t="s">
        <v>19</v>
      </c>
      <c r="T3" s="1" t="s">
        <v>3</v>
      </c>
      <c r="U3" s="1" t="s">
        <v>20</v>
      </c>
      <c r="V3" s="1" t="s">
        <v>3</v>
      </c>
      <c r="W3" s="1" t="s">
        <v>21</v>
      </c>
      <c r="X3" s="1" t="s">
        <v>3</v>
      </c>
      <c r="Y3" s="1" t="s">
        <v>22</v>
      </c>
      <c r="Z3" s="1" t="s">
        <v>3</v>
      </c>
      <c r="AA3" s="1" t="s">
        <v>23</v>
      </c>
      <c r="AB3" s="5" t="s">
        <v>3</v>
      </c>
      <c r="AC3" s="1" t="s">
        <v>24</v>
      </c>
      <c r="AD3" s="1" t="s">
        <v>3</v>
      </c>
      <c r="AE3" s="1" t="s">
        <v>25</v>
      </c>
      <c r="AF3" s="1" t="s">
        <v>3</v>
      </c>
      <c r="AG3" s="1" t="s">
        <v>26</v>
      </c>
      <c r="AH3" s="2" t="s">
        <v>3</v>
      </c>
      <c r="AI3" s="14"/>
    </row>
    <row r="4" spans="1:45" ht="27" customHeight="1" x14ac:dyDescent="0.3">
      <c r="A4" s="15" t="s">
        <v>34</v>
      </c>
      <c r="B4" s="21"/>
      <c r="C4" s="21"/>
      <c r="D4" s="21"/>
      <c r="E4" s="21"/>
      <c r="F4" s="3"/>
      <c r="G4" s="3"/>
      <c r="H4" s="3"/>
      <c r="I4" s="3"/>
      <c r="J4" s="3"/>
      <c r="K4" s="1"/>
      <c r="L4" s="1"/>
      <c r="M4" s="6"/>
      <c r="N4" s="7"/>
      <c r="O4" s="3"/>
      <c r="P4" s="1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5"/>
      <c r="AC4" s="1"/>
      <c r="AD4" s="1"/>
      <c r="AE4" s="1"/>
      <c r="AF4" s="1"/>
      <c r="AG4" s="1"/>
      <c r="AH4" s="2"/>
      <c r="AI4" s="8"/>
    </row>
    <row r="5" spans="1:45" ht="39" customHeight="1" x14ac:dyDescent="0.3">
      <c r="A5" s="1">
        <v>1</v>
      </c>
      <c r="B5" s="1" t="s">
        <v>29</v>
      </c>
      <c r="C5" s="1">
        <v>9043</v>
      </c>
      <c r="D5" s="1" t="s">
        <v>30</v>
      </c>
      <c r="E5" s="1" t="s">
        <v>31</v>
      </c>
      <c r="F5" s="3" t="s">
        <v>4</v>
      </c>
      <c r="G5" s="3">
        <v>5</v>
      </c>
      <c r="H5" s="3">
        <f>G5*110</f>
        <v>550</v>
      </c>
      <c r="I5" s="3" t="s">
        <v>4</v>
      </c>
      <c r="J5" s="3" t="s">
        <v>4</v>
      </c>
      <c r="K5" s="1" t="s">
        <v>4</v>
      </c>
      <c r="L5" s="1" t="s">
        <v>4</v>
      </c>
      <c r="M5" s="6" t="str">
        <f>IF(AND(F5="ΝΑΙ",IF(I5="ΝΑΙ",J5="ΝΑΙ",)*AND(K5="ΝΑΙ",L5="ΝΑΙ")),"ΟΚ","ΑΠΟΡΡΙΠΤΕΤΑΙ")</f>
        <v>ΟΚ</v>
      </c>
      <c r="N5" s="6" t="s">
        <v>11</v>
      </c>
      <c r="O5" s="3" t="s">
        <v>11</v>
      </c>
      <c r="P5" s="1">
        <f>IF(O5="ΝΑΙ",120,0)</f>
        <v>0</v>
      </c>
      <c r="Q5" s="3" t="s">
        <v>11</v>
      </c>
      <c r="R5" s="3">
        <f>IF(Q5="ΝΑΙ",60,0)</f>
        <v>0</v>
      </c>
      <c r="S5" s="1" t="s">
        <v>11</v>
      </c>
      <c r="T5" s="1">
        <f>IF(S5="ΝΑΙ",250,0)</f>
        <v>0</v>
      </c>
      <c r="U5" s="1" t="s">
        <v>11</v>
      </c>
      <c r="V5" s="1">
        <f>IF(U5="ΝΑΙ",120,0)</f>
        <v>0</v>
      </c>
      <c r="W5" s="1" t="s">
        <v>2</v>
      </c>
      <c r="X5" s="1">
        <f>IF(W5="ΑΡΙΣΤΗ",70,IF(W5="ΠΟΛΥ ΚΑΛΗ",50,IF(W5="ΚΑΛΗ",30,)))</f>
        <v>70</v>
      </c>
      <c r="Y5" s="1"/>
      <c r="Z5" s="1">
        <f>IF(Y5="ΑΡΙΣΤΗ",70,IF(Y5="ΠΟΛΥ ΚΑΛΗ",50,IF(Y5="ΚΑΛΗ",30,)))</f>
        <v>0</v>
      </c>
      <c r="AA5" s="1"/>
      <c r="AB5" s="1">
        <f>IF(AA5="ΑΡΙΣΤΗ",70,IF(AA5="ΠΟΛΥ ΚΑΛΗ",50,IF(AA5="ΚΑΛΗ",30,)))</f>
        <v>0</v>
      </c>
      <c r="AC5" s="1" t="s">
        <v>11</v>
      </c>
      <c r="AD5" s="1">
        <f>IF(AC5="ΝΑΙ",150,0)</f>
        <v>0</v>
      </c>
      <c r="AE5" s="1"/>
      <c r="AF5" s="1">
        <f>AE5*17</f>
        <v>0</v>
      </c>
      <c r="AG5" s="1"/>
      <c r="AH5" s="2">
        <f>AG5*7</f>
        <v>0</v>
      </c>
      <c r="AI5" s="12">
        <f>H5+AD5+P5+R5+T5+V5+Z5+AB5+AF5+AH5+X5</f>
        <v>620</v>
      </c>
      <c r="AR5" s="4" t="s">
        <v>4</v>
      </c>
      <c r="AS5" s="4" t="s">
        <v>2</v>
      </c>
    </row>
    <row r="7" spans="1:45" x14ac:dyDescent="0.3">
      <c r="A7" s="22" t="s">
        <v>35</v>
      </c>
      <c r="B7" s="22"/>
      <c r="C7" s="22"/>
      <c r="D7" s="22"/>
      <c r="E7" s="22"/>
      <c r="F7" s="22"/>
      <c r="G7" s="22"/>
      <c r="H7" s="22"/>
      <c r="I7" s="22"/>
    </row>
  </sheetData>
  <mergeCells count="7">
    <mergeCell ref="A4:E4"/>
    <mergeCell ref="A7:I7"/>
    <mergeCell ref="A1:E1"/>
    <mergeCell ref="A2:E2"/>
    <mergeCell ref="F2:L2"/>
    <mergeCell ref="O2:AH2"/>
    <mergeCell ref="AI2:AI3"/>
  </mergeCells>
  <dataValidations count="5">
    <dataValidation type="list" allowBlank="1" showInputMessage="1" showErrorMessage="1" sqref="Y5 W5 AA5" xr:uid="{AA959084-DC93-49F6-BABB-D617FBFC1C02}">
      <formula1>$AS$5:$AS$5</formula1>
    </dataValidation>
    <dataValidation type="list" allowBlank="1" showInputMessage="1" showErrorMessage="1" sqref="S5 AC5 I5:L5 N5:O5 F5 U5 Q5" xr:uid="{13674985-F4FC-4D10-871B-FE2B328ADD69}">
      <formula1>$AR$5:$AR$5</formula1>
    </dataValidation>
    <dataValidation type="whole" allowBlank="1" showInputMessage="1" showErrorMessage="1" errorTitle="ΠΡΟΣΟΧΗ!" error="ΑΠΟ 1 ΕΩΣ 84 ΜΗΝΕΣ" sqref="AG5" xr:uid="{937FF408-7F27-41B2-962D-D32B8F673071}">
      <formula1>1</formula1>
      <formula2>84</formula2>
    </dataValidation>
    <dataValidation type="decimal" allowBlank="1" showInputMessage="1" showErrorMessage="1" sqref="G5" xr:uid="{16B67989-2A29-4B58-A4E6-65A71A3F370E}">
      <formula1>5</formula1>
      <formula2>10</formula2>
    </dataValidation>
    <dataValidation type="whole" allowBlank="1" showInputMessage="1" showErrorMessage="1" errorTitle="ΠΡΟΣΟΧΗ!" error="ΑΠΟ 1 ΕΩΣ 24 ΜΗΝΕΣ" sqref="AE5" xr:uid="{24AC48E4-689D-42B8-8BFE-F5F2208AE088}">
      <formula1>1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 Χ. ΕΜΠΕΡΙΑ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2018-11-27T19:03:18Z</dcterms:modified>
</cp:coreProperties>
</file>